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83"/>
  <workbookPr defaultThemeVersion="124226"/>
  <bookViews>
    <workbookView xWindow="480" yWindow="105" windowWidth="11355" windowHeight="8385" activeTab="0"/>
  </bookViews>
  <sheets>
    <sheet name="Travel Decision" sheetId="1" r:id="rId1"/>
  </sheets>
  <definedNames/>
  <calcPr calcId="191029"/>
</workbook>
</file>

<file path=xl/sharedStrings.xml><?xml version="1.0" encoding="utf-8"?>
<sst xmlns="http://schemas.openxmlformats.org/spreadsheetml/2006/main" count="20" uniqueCount="19">
  <si>
    <t>Mileage</t>
  </si>
  <si>
    <t xml:space="preserve"> </t>
  </si>
  <si>
    <t>Rental/Day</t>
  </si>
  <si>
    <t>POV/mile</t>
  </si>
  <si>
    <t>Rental MPG</t>
  </si>
  <si>
    <t>PPG</t>
  </si>
  <si>
    <t>(average figures from Enterprise)</t>
  </si>
  <si>
    <t>Travel Cost Matrix</t>
  </si>
  <si>
    <t>Private Mileage Reimburse</t>
  </si>
  <si>
    <t xml:space="preserve"> One Day Rental</t>
  </si>
  <si>
    <t>Two Day Rental</t>
  </si>
  <si>
    <t>One Day Mileage Reimburse</t>
  </si>
  <si>
    <t>Two Day Mileage Reimburse</t>
  </si>
  <si>
    <t>One Day Rental Savings</t>
  </si>
  <si>
    <t>Two Day Rental Savings</t>
  </si>
  <si>
    <t>(contract standard rental)</t>
  </si>
  <si>
    <t>http://gasprices.aaa.com/?state=MS</t>
  </si>
  <si>
    <t>(federal rate, eff. 01/01/2022)</t>
  </si>
  <si>
    <t>Updated 3/4/2022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</si>
</sst>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.000_);_(&quot;$&quot;* \(#,##0.000\);_(&quot;$&quot;* &quot;-&quot;???_);_(@_)"/>
  </numFmts>
  <fonts count="6"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</fills>
  <borders count="3">
    <border>
      <left/>
      <right/>
      <top/>
      <bottom/>
      <diagonal/>
    </border>
    <border>
      <left/>
      <right/>
      <top style="medium"/>
      <bottom style="double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28">
    <xf numFmtId="0" fontId="0" fillId="0" borderId="0" xfId="0"/>
    <xf numFmtId="0" fontId="0" fillId="0" borderId="0" xfId="0" applyFont="1"/>
    <xf numFmtId="0" fontId="4" fillId="2" borderId="1" xfId="0" applyFont="1" applyFill="1" applyBorder="1" applyAlignment="1">
      <alignment horizontal="center" wrapText="1"/>
    </xf>
    <xf numFmtId="44" fontId="4" fillId="2" borderId="1" xfId="16" applyFont="1" applyFill="1" applyBorder="1" applyAlignment="1">
      <alignment horizontal="center" wrapText="1"/>
    </xf>
    <xf numFmtId="44" fontId="0" fillId="0" borderId="0" xfId="16" applyFont="1"/>
    <xf numFmtId="44" fontId="4" fillId="0" borderId="0" xfId="16" applyFont="1"/>
    <xf numFmtId="44" fontId="0" fillId="0" borderId="0" xfId="16" applyFont="1" applyFill="1"/>
    <xf numFmtId="44" fontId="0" fillId="0" borderId="0" xfId="0" applyNumberFormat="1" applyFont="1"/>
    <xf numFmtId="44" fontId="4" fillId="0" borderId="0" xfId="16" applyFont="1" applyFill="1"/>
    <xf numFmtId="44" fontId="0" fillId="0" borderId="0" xfId="16" applyFont="1" applyFill="1"/>
    <xf numFmtId="0" fontId="4" fillId="0" borderId="2" xfId="0" applyFont="1" applyBorder="1" applyAlignment="1">
      <alignment horizontal="center"/>
    </xf>
    <xf numFmtId="0" fontId="0" fillId="0" borderId="2" xfId="0" applyFont="1" applyBorder="1"/>
    <xf numFmtId="44" fontId="0" fillId="0" borderId="2" xfId="16" applyFont="1" applyBorder="1"/>
    <xf numFmtId="0" fontId="0" fillId="0" borderId="0" xfId="0" applyFont="1"/>
    <xf numFmtId="164" fontId="0" fillId="0" borderId="0" xfId="16" applyNumberFormat="1" applyFont="1"/>
    <xf numFmtId="0" fontId="0" fillId="0" borderId="0" xfId="16" applyNumberFormat="1" applyFont="1"/>
    <xf numFmtId="44" fontId="0" fillId="0" borderId="0" xfId="16" applyFont="1" applyAlignment="1">
      <alignment/>
    </xf>
    <xf numFmtId="44" fontId="2" fillId="0" borderId="0" xfId="20" applyNumberFormat="1" applyFont="1" applyAlignment="1" applyProtection="1">
      <alignment/>
      <protection/>
    </xf>
    <xf numFmtId="0" fontId="2" fillId="0" borderId="0" xfId="20" applyFont="1" applyAlignment="1" applyProtection="1">
      <alignment/>
      <protection/>
    </xf>
    <xf numFmtId="44" fontId="0" fillId="0" borderId="0" xfId="16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4" fontId="2" fillId="0" borderId="0" xfId="20" applyNumberFormat="1" applyAlignment="1" applyProtection="1">
      <alignment/>
      <protection/>
    </xf>
    <xf numFmtId="0" fontId="5" fillId="0" borderId="0" xfId="0" applyFont="1" applyFill="1"/>
    <xf numFmtId="44" fontId="5" fillId="0" borderId="0" xfId="16" applyFont="1" applyFill="1" applyAlignment="1">
      <alignment/>
    </xf>
    <xf numFmtId="44" fontId="0" fillId="0" borderId="0" xfId="16" applyFont="1"/>
    <xf numFmtId="0" fontId="4" fillId="0" borderId="2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asprices.aaa.com/?state=M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2"/>
  <sheetViews>
    <sheetView tabSelected="1" view="pageLayout" showRuler="0" workbookViewId="0" topLeftCell="A13">
      <selection activeCell="D46" sqref="D46"/>
    </sheetView>
  </sheetViews>
  <sheetFormatPr defaultColWidth="9.140625" defaultRowHeight="12.75"/>
  <cols>
    <col min="1" max="1" width="11.140625" style="1" bestFit="1" customWidth="1"/>
    <col min="2" max="2" width="2.7109375" style="1" customWidth="1"/>
    <col min="3" max="3" width="11.00390625" style="4" customWidth="1"/>
    <col min="4" max="4" width="3.57421875" style="4" customWidth="1"/>
    <col min="5" max="5" width="9.8515625" style="1" customWidth="1"/>
    <col min="6" max="6" width="3.00390625" style="1" customWidth="1"/>
    <col min="7" max="7" width="9.140625" style="4" customWidth="1"/>
    <col min="8" max="8" width="3.421875" style="1" customWidth="1"/>
    <col min="9" max="9" width="10.140625" style="1" customWidth="1"/>
    <col min="10" max="10" width="3.140625" style="1" customWidth="1"/>
    <col min="11" max="11" width="9.57421875" style="4" customWidth="1"/>
    <col min="12" max="13" width="10.8515625" style="1" customWidth="1"/>
    <col min="14" max="16384" width="9.140625" style="1" customWidth="1"/>
  </cols>
  <sheetData>
    <row r="1" spans="1:13" ht="18.75" thickBot="1">
      <c r="A1" s="27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42" customHeight="1" thickBot="1">
      <c r="A2" s="2" t="s">
        <v>0</v>
      </c>
      <c r="B2" s="2"/>
      <c r="C2" s="3" t="s">
        <v>8</v>
      </c>
      <c r="D2" s="3"/>
      <c r="E2" s="3" t="s">
        <v>9</v>
      </c>
      <c r="F2" s="3"/>
      <c r="G2" s="3" t="s">
        <v>13</v>
      </c>
      <c r="H2" s="2"/>
      <c r="I2" s="3" t="s">
        <v>10</v>
      </c>
      <c r="J2" s="3"/>
      <c r="K2" s="3" t="s">
        <v>14</v>
      </c>
      <c r="L2" s="3" t="s">
        <v>11</v>
      </c>
      <c r="M2" s="3" t="s">
        <v>12</v>
      </c>
    </row>
    <row r="3" spans="1:10" ht="13.5" thickTop="1">
      <c r="A3" s="1" t="s">
        <v>1</v>
      </c>
      <c r="E3" s="4"/>
      <c r="F3" s="4"/>
      <c r="I3" s="4"/>
      <c r="J3" s="4"/>
    </row>
    <row r="4" spans="1:13" ht="12.75">
      <c r="A4" s="1">
        <v>50</v>
      </c>
      <c r="C4" s="4">
        <f>A4*C40</f>
        <v>29.25</v>
      </c>
      <c r="E4" s="5">
        <f>A4/C44*C46+C42</f>
        <v>41.78214285714286</v>
      </c>
      <c r="F4" s="4"/>
      <c r="G4" s="6">
        <f>C4-E4</f>
        <v>-12.532142857142858</v>
      </c>
      <c r="I4" s="5">
        <f>A4/C44*C46+C42*2</f>
        <v>77.28214285714286</v>
      </c>
      <c r="J4" s="4"/>
      <c r="K4" s="4">
        <f>C4-I4</f>
        <v>-48.03214285714286</v>
      </c>
      <c r="L4" s="7"/>
      <c r="M4" s="7"/>
    </row>
    <row r="5" spans="1:13" ht="12.75">
      <c r="A5" s="1">
        <v>75</v>
      </c>
      <c r="C5" s="4">
        <f>A5*C40</f>
        <v>43.875</v>
      </c>
      <c r="E5" s="5">
        <f>A5/C44*C46+C42</f>
        <v>44.92321428571428</v>
      </c>
      <c r="F5" s="4"/>
      <c r="G5" s="6">
        <f>C5-E5</f>
        <v>-1.0482142857142804</v>
      </c>
      <c r="I5" s="5">
        <f>A5/C44*C46+C42*2</f>
        <v>80.42321428571428</v>
      </c>
      <c r="J5" s="4"/>
      <c r="K5" s="4">
        <f>C5-I5</f>
        <v>-36.54821428571428</v>
      </c>
      <c r="L5" s="7"/>
      <c r="M5" s="7"/>
    </row>
    <row r="6" spans="1:13" ht="12.75">
      <c r="A6" s="1">
        <v>100</v>
      </c>
      <c r="C6" s="4">
        <f>A6*C40</f>
        <v>58.5</v>
      </c>
      <c r="E6" s="5">
        <f>A6/C44*C46+C42</f>
        <v>48.06428571428572</v>
      </c>
      <c r="F6" s="4"/>
      <c r="G6" s="6">
        <f aca="true" t="shared" si="0" ref="G6:G36">C6-E6</f>
        <v>10.435714285714283</v>
      </c>
      <c r="I6" s="5">
        <f>A6/C44*C46+C42*2</f>
        <v>83.56428571428572</v>
      </c>
      <c r="J6" s="4"/>
      <c r="K6" s="4">
        <f aca="true" t="shared" si="1" ref="K6:K36">C6-I6</f>
        <v>-25.064285714285717</v>
      </c>
      <c r="L6" s="7">
        <f aca="true" t="shared" si="2" ref="L6:L36">E6/A6</f>
        <v>0.48064285714285715</v>
      </c>
      <c r="M6" s="7"/>
    </row>
    <row r="7" spans="1:13" ht="12.75">
      <c r="A7" s="1">
        <v>125</v>
      </c>
      <c r="C7" s="4">
        <f>A7*C40</f>
        <v>73.125</v>
      </c>
      <c r="E7" s="5">
        <f>A7/C44*C46+C42</f>
        <v>51.20535714285714</v>
      </c>
      <c r="F7" s="4"/>
      <c r="G7" s="6">
        <f t="shared" si="0"/>
        <v>21.91964285714286</v>
      </c>
      <c r="I7" s="5">
        <f>A7/C44*C46+C42*2</f>
        <v>86.70535714285714</v>
      </c>
      <c r="J7" s="4"/>
      <c r="K7" s="4">
        <f t="shared" si="1"/>
        <v>-13.580357142857139</v>
      </c>
      <c r="L7" s="7">
        <f t="shared" si="2"/>
        <v>0.4096428571428571</v>
      </c>
      <c r="M7" s="7"/>
    </row>
    <row r="8" spans="1:13" ht="12.75">
      <c r="A8" s="1">
        <v>150</v>
      </c>
      <c r="C8" s="4">
        <f>A8*C40</f>
        <v>87.75</v>
      </c>
      <c r="E8" s="5">
        <f>A8/C44*C46+C42</f>
        <v>54.34642857142857</v>
      </c>
      <c r="F8" s="4"/>
      <c r="G8" s="6">
        <f t="shared" si="0"/>
        <v>33.40357142857143</v>
      </c>
      <c r="I8" s="5">
        <f>A8/C44*C46+C42*2</f>
        <v>89.84642857142856</v>
      </c>
      <c r="J8" s="4"/>
      <c r="K8" s="4">
        <f t="shared" si="1"/>
        <v>-2.096428571428561</v>
      </c>
      <c r="L8" s="7">
        <f t="shared" si="2"/>
        <v>0.3623095238095238</v>
      </c>
      <c r="M8" s="7"/>
    </row>
    <row r="9" spans="1:13" ht="12.75">
      <c r="A9" s="1">
        <v>175</v>
      </c>
      <c r="C9" s="4">
        <f>A9*C40</f>
        <v>102.375</v>
      </c>
      <c r="E9" s="5">
        <f>A9/C44*C46+C42</f>
        <v>57.4875</v>
      </c>
      <c r="F9" s="4"/>
      <c r="G9" s="6">
        <f t="shared" si="0"/>
        <v>44.8875</v>
      </c>
      <c r="I9" s="5">
        <f>A9/C44*C46+C42*2</f>
        <v>92.9875</v>
      </c>
      <c r="J9" s="4"/>
      <c r="K9" s="4">
        <f t="shared" si="1"/>
        <v>9.387500000000003</v>
      </c>
      <c r="L9" s="7">
        <f t="shared" si="2"/>
        <v>0.32849999999999996</v>
      </c>
      <c r="M9" s="7">
        <f aca="true" t="shared" si="3" ref="M9:M36">I9/A9</f>
        <v>0.5313571428571429</v>
      </c>
    </row>
    <row r="10" spans="1:13" ht="12.75">
      <c r="A10" s="1">
        <v>200</v>
      </c>
      <c r="C10" s="4">
        <f>A10*C40</f>
        <v>117</v>
      </c>
      <c r="E10" s="8">
        <f>A10/C44*C46+C42</f>
        <v>60.62857142857143</v>
      </c>
      <c r="F10" s="9"/>
      <c r="G10" s="6">
        <f t="shared" si="0"/>
        <v>56.37142857142857</v>
      </c>
      <c r="I10" s="5">
        <f>A10/C44*C46+C42*2</f>
        <v>96.12857142857143</v>
      </c>
      <c r="J10" s="4"/>
      <c r="K10" s="4">
        <f t="shared" si="1"/>
        <v>20.871428571428567</v>
      </c>
      <c r="L10" s="7">
        <f t="shared" si="2"/>
        <v>0.30314285714285716</v>
      </c>
      <c r="M10" s="7">
        <f t="shared" si="3"/>
        <v>0.48064285714285715</v>
      </c>
    </row>
    <row r="11" spans="1:13" ht="12.75">
      <c r="A11" s="1">
        <v>225</v>
      </c>
      <c r="C11" s="4">
        <f>A11*C40</f>
        <v>131.625</v>
      </c>
      <c r="E11" s="8">
        <f>A11/C44*C46+C42</f>
        <v>63.769642857142856</v>
      </c>
      <c r="F11" s="9"/>
      <c r="G11" s="6">
        <f t="shared" si="0"/>
        <v>67.85535714285714</v>
      </c>
      <c r="I11" s="5">
        <f>A11/C44*C46+C42*2</f>
        <v>99.26964285714286</v>
      </c>
      <c r="J11" s="4"/>
      <c r="K11" s="4">
        <f t="shared" si="1"/>
        <v>32.355357142857144</v>
      </c>
      <c r="L11" s="7">
        <f t="shared" si="2"/>
        <v>0.2834206349206349</v>
      </c>
      <c r="M11" s="7">
        <f t="shared" si="3"/>
        <v>0.4411984126984127</v>
      </c>
    </row>
    <row r="12" spans="1:13" ht="12.75">
      <c r="A12" s="1">
        <v>250</v>
      </c>
      <c r="C12" s="4">
        <f>A12*C40</f>
        <v>146.25</v>
      </c>
      <c r="E12" s="8">
        <f>A12/C44*C46+C42</f>
        <v>66.91071428571428</v>
      </c>
      <c r="F12" s="9"/>
      <c r="G12" s="6">
        <f t="shared" si="0"/>
        <v>79.33928571428572</v>
      </c>
      <c r="I12" s="5">
        <f>A12/C44*C46+C42*2</f>
        <v>102.41071428571428</v>
      </c>
      <c r="J12" s="4"/>
      <c r="K12" s="4">
        <f t="shared" si="1"/>
        <v>43.83928571428572</v>
      </c>
      <c r="L12" s="7">
        <f t="shared" si="2"/>
        <v>0.2676428571428571</v>
      </c>
      <c r="M12" s="7">
        <f t="shared" si="3"/>
        <v>0.4096428571428571</v>
      </c>
    </row>
    <row r="13" spans="1:13" ht="12.75">
      <c r="A13" s="1">
        <v>275</v>
      </c>
      <c r="C13" s="4">
        <f>A13*C40</f>
        <v>160.875</v>
      </c>
      <c r="E13" s="8">
        <f>A13/C44*C46+C42</f>
        <v>70.05178571428571</v>
      </c>
      <c r="F13" s="9"/>
      <c r="G13" s="6">
        <f t="shared" si="0"/>
        <v>90.82321428571429</v>
      </c>
      <c r="I13" s="5">
        <f>A13/C44*C46+C42*2</f>
        <v>105.55178571428571</v>
      </c>
      <c r="J13" s="4"/>
      <c r="K13" s="4">
        <f t="shared" si="1"/>
        <v>55.323214285714286</v>
      </c>
      <c r="L13" s="7">
        <f t="shared" si="2"/>
        <v>0.25473376623376626</v>
      </c>
      <c r="M13" s="7">
        <f t="shared" si="3"/>
        <v>0.38382467532467535</v>
      </c>
    </row>
    <row r="14" spans="1:13" ht="12.75">
      <c r="A14" s="1">
        <v>300</v>
      </c>
      <c r="C14" s="4">
        <f>A14*C40</f>
        <v>175.5</v>
      </c>
      <c r="E14" s="8">
        <f>A14/C44*C46+C42</f>
        <v>73.19285714285714</v>
      </c>
      <c r="F14" s="9"/>
      <c r="G14" s="6">
        <f t="shared" si="0"/>
        <v>102.30714285714286</v>
      </c>
      <c r="I14" s="5">
        <f>A14/C44*C46+C42*2</f>
        <v>108.69285714285714</v>
      </c>
      <c r="J14" s="4"/>
      <c r="K14" s="4">
        <f t="shared" si="1"/>
        <v>66.80714285714286</v>
      </c>
      <c r="L14" s="7">
        <f t="shared" si="2"/>
        <v>0.24397619047619046</v>
      </c>
      <c r="M14" s="7">
        <f t="shared" si="3"/>
        <v>0.3623095238095238</v>
      </c>
    </row>
    <row r="15" spans="1:13" ht="12.75">
      <c r="A15" s="1">
        <v>325</v>
      </c>
      <c r="C15" s="4">
        <f>A15*C40</f>
        <v>190.125</v>
      </c>
      <c r="E15" s="8">
        <f>A15/C44*C46+C42</f>
        <v>76.33392857142857</v>
      </c>
      <c r="F15" s="9"/>
      <c r="G15" s="6">
        <f t="shared" si="0"/>
        <v>113.79107142857143</v>
      </c>
      <c r="I15" s="5">
        <f>A15/C44*C46+C42*2</f>
        <v>111.83392857142857</v>
      </c>
      <c r="J15" s="4"/>
      <c r="K15" s="4">
        <f t="shared" si="1"/>
        <v>78.29107142857143</v>
      </c>
      <c r="L15" s="7">
        <f t="shared" si="2"/>
        <v>0.23487362637362638</v>
      </c>
      <c r="M15" s="7">
        <f t="shared" si="3"/>
        <v>0.3441043956043956</v>
      </c>
    </row>
    <row r="16" spans="1:13" ht="12.75">
      <c r="A16" s="1">
        <v>350</v>
      </c>
      <c r="C16" s="4">
        <f>A16*C40</f>
        <v>204.75</v>
      </c>
      <c r="E16" s="8">
        <f>A16/C44*C46+C42</f>
        <v>79.475</v>
      </c>
      <c r="F16" s="9"/>
      <c r="G16" s="6">
        <f t="shared" si="0"/>
        <v>125.275</v>
      </c>
      <c r="I16" s="5">
        <f>A16/C44*C46+C42*2</f>
        <v>114.975</v>
      </c>
      <c r="J16" s="4"/>
      <c r="K16" s="4">
        <f t="shared" si="1"/>
        <v>89.775</v>
      </c>
      <c r="L16" s="7">
        <f t="shared" si="2"/>
        <v>0.22707142857142856</v>
      </c>
      <c r="M16" s="7">
        <f t="shared" si="3"/>
        <v>0.32849999999999996</v>
      </c>
    </row>
    <row r="17" spans="1:13" ht="12.75">
      <c r="A17" s="1">
        <v>375</v>
      </c>
      <c r="C17" s="4">
        <f>A17*C40</f>
        <v>219.375</v>
      </c>
      <c r="E17" s="8">
        <f>A17/C44*C46+C42</f>
        <v>82.61607142857142</v>
      </c>
      <c r="F17" s="9"/>
      <c r="G17" s="6">
        <f t="shared" si="0"/>
        <v>136.75892857142858</v>
      </c>
      <c r="I17" s="8">
        <f>A17/C44*C46+C42*2</f>
        <v>118.11607142857142</v>
      </c>
      <c r="J17" s="9"/>
      <c r="K17" s="4">
        <f t="shared" si="1"/>
        <v>101.25892857142858</v>
      </c>
      <c r="L17" s="7">
        <f t="shared" si="2"/>
        <v>0.2203095238095238</v>
      </c>
      <c r="M17" s="7">
        <f t="shared" si="3"/>
        <v>0.31497619047619047</v>
      </c>
    </row>
    <row r="18" spans="1:13" ht="12.75">
      <c r="A18" s="1">
        <v>400</v>
      </c>
      <c r="C18" s="4">
        <f>A18*C40</f>
        <v>234</v>
      </c>
      <c r="E18" s="8">
        <f>A18/C44*C46+C42</f>
        <v>85.75714285714287</v>
      </c>
      <c r="F18" s="9"/>
      <c r="G18" s="6">
        <f t="shared" si="0"/>
        <v>148.24285714285713</v>
      </c>
      <c r="I18" s="8">
        <f>A18/C44*C46+C42*2</f>
        <v>121.25714285714287</v>
      </c>
      <c r="J18" s="9"/>
      <c r="K18" s="4">
        <f t="shared" si="1"/>
        <v>112.74285714285713</v>
      </c>
      <c r="L18" s="7">
        <f t="shared" si="2"/>
        <v>0.21439285714285716</v>
      </c>
      <c r="M18" s="7">
        <f t="shared" si="3"/>
        <v>0.30314285714285716</v>
      </c>
    </row>
    <row r="19" spans="1:13" ht="12.75">
      <c r="A19" s="1">
        <v>425</v>
      </c>
      <c r="C19" s="4">
        <f>A19*C40</f>
        <v>248.62499999999997</v>
      </c>
      <c r="E19" s="8">
        <f>A19/C44*C46+C42</f>
        <v>88.89821428571429</v>
      </c>
      <c r="F19" s="9"/>
      <c r="G19" s="6">
        <f t="shared" si="0"/>
        <v>159.72678571428568</v>
      </c>
      <c r="I19" s="8">
        <f>A19/C44*C46+C42*2</f>
        <v>124.39821428571429</v>
      </c>
      <c r="J19" s="9"/>
      <c r="K19" s="4">
        <f t="shared" si="1"/>
        <v>124.22678571428568</v>
      </c>
      <c r="L19" s="7">
        <f t="shared" si="2"/>
        <v>0.20917226890756302</v>
      </c>
      <c r="M19" s="7">
        <f t="shared" si="3"/>
        <v>0.2927016806722689</v>
      </c>
    </row>
    <row r="20" spans="1:13" ht="12.75">
      <c r="A20" s="1">
        <v>450</v>
      </c>
      <c r="C20" s="4">
        <f>A20*C40</f>
        <v>263.25</v>
      </c>
      <c r="E20" s="8">
        <f>A20/C44*C46+C42</f>
        <v>92.03928571428571</v>
      </c>
      <c r="F20" s="9"/>
      <c r="G20" s="6">
        <f t="shared" si="0"/>
        <v>171.2107142857143</v>
      </c>
      <c r="I20" s="8">
        <f>A20/C44*C46+C42*2</f>
        <v>127.53928571428571</v>
      </c>
      <c r="J20" s="9"/>
      <c r="K20" s="4">
        <f t="shared" si="1"/>
        <v>135.7107142857143</v>
      </c>
      <c r="L20" s="7">
        <f t="shared" si="2"/>
        <v>0.20453174603174604</v>
      </c>
      <c r="M20" s="7">
        <f t="shared" si="3"/>
        <v>0.2834206349206349</v>
      </c>
    </row>
    <row r="21" spans="1:13" ht="12.75">
      <c r="A21" s="1">
        <v>475</v>
      </c>
      <c r="C21" s="4">
        <f>A21*C40</f>
        <v>277.875</v>
      </c>
      <c r="E21" s="8">
        <f>A21/C44*C46+C42</f>
        <v>95.18035714285713</v>
      </c>
      <c r="F21" s="9"/>
      <c r="G21" s="6">
        <f t="shared" si="0"/>
        <v>182.69464285714287</v>
      </c>
      <c r="I21" s="8">
        <f>A21/C44*C46+C42*2</f>
        <v>130.68035714285713</v>
      </c>
      <c r="J21" s="9"/>
      <c r="K21" s="4">
        <f t="shared" si="1"/>
        <v>147.19464285714287</v>
      </c>
      <c r="L21" s="7">
        <f t="shared" si="2"/>
        <v>0.20037969924812027</v>
      </c>
      <c r="M21" s="7">
        <f t="shared" si="3"/>
        <v>0.2751165413533834</v>
      </c>
    </row>
    <row r="22" spans="1:13" ht="12.75">
      <c r="A22" s="1">
        <v>500</v>
      </c>
      <c r="C22" s="4">
        <f>A22*C40</f>
        <v>292.5</v>
      </c>
      <c r="E22" s="8">
        <f>A22/C44*C46+C42</f>
        <v>98.32142857142857</v>
      </c>
      <c r="F22" s="9"/>
      <c r="G22" s="6">
        <f t="shared" si="0"/>
        <v>194.17857142857144</v>
      </c>
      <c r="I22" s="8">
        <f>A22/C44*C46+C42*2</f>
        <v>133.82142857142856</v>
      </c>
      <c r="J22" s="9"/>
      <c r="K22" s="4">
        <f t="shared" si="1"/>
        <v>158.67857142857144</v>
      </c>
      <c r="L22" s="7">
        <f t="shared" si="2"/>
        <v>0.19664285714285715</v>
      </c>
      <c r="M22" s="7">
        <f t="shared" si="3"/>
        <v>0.2676428571428571</v>
      </c>
    </row>
    <row r="23" spans="1:13" ht="12.75">
      <c r="A23" s="1">
        <v>525</v>
      </c>
      <c r="C23" s="4">
        <f>A23*C40</f>
        <v>307.125</v>
      </c>
      <c r="E23" s="8">
        <f>A23/C44*C46+C42</f>
        <v>101.46249999999999</v>
      </c>
      <c r="F23" s="9"/>
      <c r="G23" s="6">
        <f t="shared" si="0"/>
        <v>205.66250000000002</v>
      </c>
      <c r="I23" s="8">
        <f>A23/C44*C46+C42*2</f>
        <v>136.96249999999998</v>
      </c>
      <c r="J23" s="9"/>
      <c r="K23" s="4">
        <f t="shared" si="1"/>
        <v>170.16250000000002</v>
      </c>
      <c r="L23" s="7">
        <f t="shared" si="2"/>
        <v>0.19326190476190475</v>
      </c>
      <c r="M23" s="7">
        <f t="shared" si="3"/>
        <v>0.2608809523809523</v>
      </c>
    </row>
    <row r="24" spans="1:13" ht="12.75">
      <c r="A24" s="1">
        <v>550</v>
      </c>
      <c r="C24" s="4">
        <f>A24*C40</f>
        <v>321.75</v>
      </c>
      <c r="E24" s="8">
        <f>A24/C44*C46+C42</f>
        <v>104.60357142857143</v>
      </c>
      <c r="F24" s="9"/>
      <c r="G24" s="6">
        <f t="shared" si="0"/>
        <v>217.14642857142857</v>
      </c>
      <c r="I24" s="8">
        <f>A24/C44*C46+C42*2</f>
        <v>140.10357142857143</v>
      </c>
      <c r="J24" s="9"/>
      <c r="K24" s="4">
        <f t="shared" si="1"/>
        <v>181.64642857142857</v>
      </c>
      <c r="L24" s="7">
        <f t="shared" si="2"/>
        <v>0.19018831168831168</v>
      </c>
      <c r="M24" s="7">
        <f t="shared" si="3"/>
        <v>0.25473376623376626</v>
      </c>
    </row>
    <row r="25" spans="1:13" ht="12.75">
      <c r="A25" s="1">
        <v>575</v>
      </c>
      <c r="C25" s="4">
        <f>A25*C40</f>
        <v>336.375</v>
      </c>
      <c r="E25" s="5">
        <f>A25/C44*C46+C42</f>
        <v>107.74464285714285</v>
      </c>
      <c r="F25" s="4"/>
      <c r="G25" s="6">
        <f t="shared" si="0"/>
        <v>228.63035714285715</v>
      </c>
      <c r="I25" s="8">
        <f>A25/C44*C46+C42*2</f>
        <v>143.24464285714285</v>
      </c>
      <c r="J25" s="9"/>
      <c r="K25" s="4">
        <f t="shared" si="1"/>
        <v>193.13035714285715</v>
      </c>
      <c r="L25" s="7">
        <f t="shared" si="2"/>
        <v>0.18738198757763974</v>
      </c>
      <c r="M25" s="7">
        <f t="shared" si="3"/>
        <v>0.24912111801242234</v>
      </c>
    </row>
    <row r="26" spans="1:13" ht="12.75">
      <c r="A26" s="1">
        <v>600</v>
      </c>
      <c r="C26" s="4">
        <f>A26*C40</f>
        <v>351</v>
      </c>
      <c r="E26" s="5">
        <f>A26/C44*C46+C42</f>
        <v>110.88571428571427</v>
      </c>
      <c r="F26" s="4"/>
      <c r="G26" s="6">
        <f t="shared" si="0"/>
        <v>240.11428571428573</v>
      </c>
      <c r="I26" s="8">
        <f>A26/C44*C46+C42*2</f>
        <v>146.38571428571427</v>
      </c>
      <c r="J26" s="9"/>
      <c r="K26" s="4">
        <f t="shared" si="1"/>
        <v>204.61428571428573</v>
      </c>
      <c r="L26" s="7">
        <f t="shared" si="2"/>
        <v>0.18480952380952378</v>
      </c>
      <c r="M26" s="7">
        <f t="shared" si="3"/>
        <v>0.24397619047619046</v>
      </c>
    </row>
    <row r="27" spans="1:13" ht="12.75">
      <c r="A27" s="1">
        <v>625</v>
      </c>
      <c r="C27" s="4">
        <f>A27*C40</f>
        <v>365.625</v>
      </c>
      <c r="E27" s="5">
        <f>A27/C44*C46+C42</f>
        <v>114.02678571428571</v>
      </c>
      <c r="F27" s="4"/>
      <c r="G27" s="6">
        <f t="shared" si="0"/>
        <v>251.59821428571428</v>
      </c>
      <c r="I27" s="8">
        <f>A27/C44*C46+C42*2</f>
        <v>149.52678571428572</v>
      </c>
      <c r="J27" s="9"/>
      <c r="K27" s="4">
        <f t="shared" si="1"/>
        <v>216.09821428571428</v>
      </c>
      <c r="L27" s="7">
        <f t="shared" si="2"/>
        <v>0.18244285714285713</v>
      </c>
      <c r="M27" s="7">
        <f t="shared" si="3"/>
        <v>0.23924285714285715</v>
      </c>
    </row>
    <row r="28" spans="1:13" ht="12.75">
      <c r="A28" s="1">
        <v>650</v>
      </c>
      <c r="C28" s="4">
        <f>A28*C40</f>
        <v>380.25</v>
      </c>
      <c r="E28" s="5">
        <f>A28/C44*C46+C42</f>
        <v>117.16785714285714</v>
      </c>
      <c r="F28" s="4"/>
      <c r="G28" s="6">
        <f t="shared" si="0"/>
        <v>263.08214285714286</v>
      </c>
      <c r="I28" s="8">
        <f>A28/C44*C46+C42*2</f>
        <v>152.66785714285714</v>
      </c>
      <c r="J28" s="9"/>
      <c r="K28" s="4">
        <f t="shared" si="1"/>
        <v>227.58214285714286</v>
      </c>
      <c r="L28" s="7">
        <f t="shared" si="2"/>
        <v>0.18025824175824176</v>
      </c>
      <c r="M28" s="7">
        <f t="shared" si="3"/>
        <v>0.23487362637362638</v>
      </c>
    </row>
    <row r="29" spans="1:13" ht="12.75">
      <c r="A29" s="1">
        <v>675</v>
      </c>
      <c r="C29" s="4">
        <f>A29*C40</f>
        <v>394.875</v>
      </c>
      <c r="E29" s="5">
        <f>A29/C44*C46+C42</f>
        <v>120.30892857142857</v>
      </c>
      <c r="F29" s="4"/>
      <c r="G29" s="6">
        <f t="shared" si="0"/>
        <v>274.56607142857143</v>
      </c>
      <c r="I29" s="8">
        <f>A29/C44*C46+C42*2</f>
        <v>155.80892857142857</v>
      </c>
      <c r="J29" s="9"/>
      <c r="K29" s="4">
        <f t="shared" si="1"/>
        <v>239.06607142857143</v>
      </c>
      <c r="L29" s="7">
        <f t="shared" si="2"/>
        <v>0.17823544973544972</v>
      </c>
      <c r="M29" s="7">
        <f t="shared" si="3"/>
        <v>0.23082804232804233</v>
      </c>
    </row>
    <row r="30" spans="1:13" ht="12.75">
      <c r="A30" s="1">
        <v>700</v>
      </c>
      <c r="C30" s="4">
        <f>A30*C40</f>
        <v>409.5</v>
      </c>
      <c r="E30" s="5">
        <f>A30/C44*C46+C42</f>
        <v>123.44999999999999</v>
      </c>
      <c r="F30" s="4"/>
      <c r="G30" s="6">
        <f t="shared" si="0"/>
        <v>286.05</v>
      </c>
      <c r="I30" s="8">
        <f>A30/C44*C46+C42*2</f>
        <v>158.95</v>
      </c>
      <c r="J30" s="9"/>
      <c r="K30" s="4">
        <f t="shared" si="1"/>
        <v>250.55</v>
      </c>
      <c r="L30" s="7">
        <f t="shared" si="2"/>
        <v>0.17635714285714285</v>
      </c>
      <c r="M30" s="7">
        <f t="shared" si="3"/>
        <v>0.22707142857142856</v>
      </c>
    </row>
    <row r="31" spans="1:13" ht="12.75">
      <c r="A31" s="1">
        <v>750</v>
      </c>
      <c r="C31" s="4">
        <f>A31*C40</f>
        <v>438.75</v>
      </c>
      <c r="E31" s="5">
        <f>A31/C44*C46+C42</f>
        <v>129.73214285714283</v>
      </c>
      <c r="F31" s="4"/>
      <c r="G31" s="6">
        <f t="shared" si="0"/>
        <v>309.01785714285717</v>
      </c>
      <c r="I31" s="8">
        <f>A31/C44*C46+C42*2</f>
        <v>165.23214285714283</v>
      </c>
      <c r="J31" s="9"/>
      <c r="K31" s="4">
        <f t="shared" si="1"/>
        <v>273.51785714285717</v>
      </c>
      <c r="L31" s="7">
        <f t="shared" si="2"/>
        <v>0.17297619047619045</v>
      </c>
      <c r="M31" s="7">
        <f t="shared" si="3"/>
        <v>0.2203095238095238</v>
      </c>
    </row>
    <row r="32" spans="1:13" ht="12.75">
      <c r="A32" s="1">
        <v>800</v>
      </c>
      <c r="C32" s="4">
        <f>A32*C40</f>
        <v>468</v>
      </c>
      <c r="E32" s="5">
        <f>A32/C44*C46+C42</f>
        <v>136.01428571428573</v>
      </c>
      <c r="F32" s="4"/>
      <c r="G32" s="6">
        <f t="shared" si="0"/>
        <v>331.98571428571427</v>
      </c>
      <c r="I32" s="8">
        <f>A32/C44*C46+C42*2</f>
        <v>171.51428571428573</v>
      </c>
      <c r="J32" s="9"/>
      <c r="K32" s="4">
        <f t="shared" si="1"/>
        <v>296.48571428571427</v>
      </c>
      <c r="L32" s="7">
        <f t="shared" si="2"/>
        <v>0.17001785714285716</v>
      </c>
      <c r="M32" s="7">
        <f t="shared" si="3"/>
        <v>0.21439285714285716</v>
      </c>
    </row>
    <row r="33" spans="1:13" ht="12.75">
      <c r="A33" s="1">
        <v>850</v>
      </c>
      <c r="C33" s="4">
        <f>A33*C40</f>
        <v>497.24999999999994</v>
      </c>
      <c r="E33" s="5">
        <f>A33/C44*C46+C42</f>
        <v>142.29642857142858</v>
      </c>
      <c r="F33" s="4"/>
      <c r="G33" s="6">
        <f t="shared" si="0"/>
        <v>354.95357142857137</v>
      </c>
      <c r="I33" s="8">
        <f>A33/C44*C46+C42*2</f>
        <v>177.79642857142858</v>
      </c>
      <c r="J33" s="9"/>
      <c r="K33" s="4">
        <f t="shared" si="1"/>
        <v>319.45357142857137</v>
      </c>
      <c r="L33" s="7">
        <f t="shared" si="2"/>
        <v>0.1674075630252101</v>
      </c>
      <c r="M33" s="7">
        <f t="shared" si="3"/>
        <v>0.20917226890756302</v>
      </c>
    </row>
    <row r="34" spans="1:13" ht="12.75">
      <c r="A34" s="1">
        <v>900</v>
      </c>
      <c r="C34" s="4">
        <f>A34*C40</f>
        <v>526.5</v>
      </c>
      <c r="E34" s="5">
        <f>A34/C44*C46+C42</f>
        <v>148.57857142857142</v>
      </c>
      <c r="F34" s="4"/>
      <c r="G34" s="6">
        <f t="shared" si="0"/>
        <v>377.9214285714286</v>
      </c>
      <c r="I34" s="8">
        <f>A34/C44*C46+C42*2</f>
        <v>184.07857142857142</v>
      </c>
      <c r="J34" s="9"/>
      <c r="K34" s="4">
        <f t="shared" si="1"/>
        <v>342.4214285714286</v>
      </c>
      <c r="L34" s="7">
        <f t="shared" si="2"/>
        <v>0.1650873015873016</v>
      </c>
      <c r="M34" s="7">
        <f t="shared" si="3"/>
        <v>0.20453174603174604</v>
      </c>
    </row>
    <row r="35" spans="1:13" ht="12.75">
      <c r="A35" s="1">
        <v>950</v>
      </c>
      <c r="C35" s="4">
        <f>A35*C40</f>
        <v>555.75</v>
      </c>
      <c r="E35" s="5">
        <f>A35/C44*C46+C42</f>
        <v>154.86071428571427</v>
      </c>
      <c r="F35" s="4"/>
      <c r="G35" s="6">
        <f t="shared" si="0"/>
        <v>400.88928571428573</v>
      </c>
      <c r="I35" s="8">
        <f>A35/C44*C46+C42*2</f>
        <v>190.36071428571427</v>
      </c>
      <c r="J35" s="9"/>
      <c r="K35" s="4">
        <f t="shared" si="1"/>
        <v>365.38928571428573</v>
      </c>
      <c r="L35" s="7">
        <f t="shared" si="2"/>
        <v>0.1630112781954887</v>
      </c>
      <c r="M35" s="7">
        <f t="shared" si="3"/>
        <v>0.20037969924812027</v>
      </c>
    </row>
    <row r="36" spans="1:13" ht="12.75">
      <c r="A36" s="1">
        <v>1000</v>
      </c>
      <c r="C36" s="4">
        <f>A36*C40</f>
        <v>585</v>
      </c>
      <c r="E36" s="5">
        <f>A36/C44*C46+C42</f>
        <v>161.14285714285714</v>
      </c>
      <c r="F36" s="4"/>
      <c r="G36" s="6">
        <f t="shared" si="0"/>
        <v>423.8571428571429</v>
      </c>
      <c r="I36" s="8">
        <f>A36/C44*C46+C42*2</f>
        <v>196.64285714285714</v>
      </c>
      <c r="J36" s="9"/>
      <c r="K36" s="4">
        <f t="shared" si="1"/>
        <v>388.3571428571429</v>
      </c>
      <c r="L36" s="7">
        <f t="shared" si="2"/>
        <v>0.16114285714285714</v>
      </c>
      <c r="M36" s="7">
        <f t="shared" si="3"/>
        <v>0.19664285714285715</v>
      </c>
    </row>
    <row r="37" spans="5:13" ht="12.75">
      <c r="E37" s="5"/>
      <c r="F37" s="4"/>
      <c r="G37" s="6"/>
      <c r="I37" s="8"/>
      <c r="J37" s="9"/>
      <c r="L37" s="7"/>
      <c r="M37" s="7"/>
    </row>
    <row r="39" spans="1:12" ht="13.5" thickBot="1">
      <c r="A39" s="26"/>
      <c r="B39" s="26"/>
      <c r="C39" s="26"/>
      <c r="D39" s="10"/>
      <c r="E39" s="11"/>
      <c r="F39" s="11"/>
      <c r="G39" s="12"/>
      <c r="H39" s="11"/>
      <c r="I39" s="11"/>
      <c r="J39" s="11"/>
      <c r="K39" s="12"/>
      <c r="L39" s="11"/>
    </row>
    <row r="40" spans="1:7" ht="12.75">
      <c r="A40" s="13" t="s">
        <v>3</v>
      </c>
      <c r="C40" s="14">
        <v>0.585</v>
      </c>
      <c r="D40" s="14"/>
      <c r="G40" s="25" t="s">
        <v>17</v>
      </c>
    </row>
    <row r="41" ht="12.75">
      <c r="A41" s="1" t="s">
        <v>1</v>
      </c>
    </row>
    <row r="42" spans="1:7" ht="12.75">
      <c r="A42" s="13" t="s">
        <v>2</v>
      </c>
      <c r="C42" s="4">
        <v>35.5</v>
      </c>
      <c r="G42" s="25" t="s">
        <v>15</v>
      </c>
    </row>
    <row r="44" spans="1:7" ht="12.75">
      <c r="A44" s="13" t="s">
        <v>4</v>
      </c>
      <c r="C44" s="15">
        <v>28</v>
      </c>
      <c r="D44" s="15"/>
      <c r="G44" s="4" t="s">
        <v>6</v>
      </c>
    </row>
    <row r="46" spans="1:12" ht="12.75">
      <c r="A46" s="13" t="s">
        <v>5</v>
      </c>
      <c r="C46" s="16">
        <v>3.518</v>
      </c>
      <c r="G46" s="22" t="s">
        <v>16</v>
      </c>
      <c r="H46" s="18"/>
      <c r="I46" s="18"/>
      <c r="J46" s="18"/>
      <c r="K46" s="17"/>
      <c r="L46" s="18"/>
    </row>
    <row r="47" ht="12.75">
      <c r="C47" s="16"/>
    </row>
    <row r="48" spans="1:4" ht="12.75">
      <c r="A48" s="23" t="s">
        <v>18</v>
      </c>
      <c r="B48" s="23"/>
      <c r="C48" s="24"/>
      <c r="D48" s="9"/>
    </row>
    <row r="49" ht="12.75">
      <c r="C49" s="16"/>
    </row>
    <row r="50" spans="1:4" ht="12.75">
      <c r="A50" s="13"/>
      <c r="C50" s="19"/>
      <c r="D50" s="9"/>
    </row>
    <row r="51" ht="12.75">
      <c r="C51" s="16"/>
    </row>
    <row r="52" spans="1:7" ht="12.75">
      <c r="A52" s="20"/>
      <c r="B52" s="21"/>
      <c r="C52" s="21"/>
      <c r="D52" s="21"/>
      <c r="E52" s="21"/>
      <c r="F52" s="21"/>
      <c r="G52" s="21"/>
    </row>
  </sheetData>
  <mergeCells count="2">
    <mergeCell ref="A39:C39"/>
    <mergeCell ref="A1:M1"/>
  </mergeCells>
  <hyperlinks>
    <hyperlink ref="G46" r:id="rId1" display="http://gasprices.aaa.com/?state=MS"/>
  </hyperlinks>
  <printOptions horizontalCentered="1" verticalCentered="1"/>
  <pageMargins left="0.75" right="0.75" top="1" bottom="1" header="0.5" footer="0.5"/>
  <pageSetup horizontalDpi="600" verticalDpi="600" orientation="portrait" scale="85" r:id="rId2"/>
  <headerFooter alignWithMargins="0">
    <oddHeader>&amp;C&amp;"Arial,Bold"Delta State University
Office of Procurement and Auxiliary Services
March 2022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412215B79F6A4E8A6686C8539CCB3C" ma:contentTypeVersion="11" ma:contentTypeDescription="Create a new document." ma:contentTypeScope="" ma:versionID="aeb284f47cd05b2339ebd7d18db79747">
  <xsd:schema xmlns:xsd="http://www.w3.org/2001/XMLSchema" xmlns:xs="http://www.w3.org/2001/XMLSchema" xmlns:p="http://schemas.microsoft.com/office/2006/metadata/properties" xmlns:ns3="88e16ede-0d2f-476f-8b3c-ec773834cc60" targetNamespace="http://schemas.microsoft.com/office/2006/metadata/properties" ma:root="true" ma:fieldsID="620cf4ee922edd4c68a68ff3fb5309f8" ns3:_="">
    <xsd:import namespace="88e16ede-0d2f-476f-8b3c-ec773834cc6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e16ede-0d2f-476f-8b3c-ec773834cc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E49172-4D7C-4244-90C5-9FBB4716160C}">
  <ds:schemaRefs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documentManagement/types"/>
    <ds:schemaRef ds:uri="88e16ede-0d2f-476f-8b3c-ec773834cc60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1827E93-D623-4B92-A04D-4C93AE77CD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96ACB56-C257-47C8-87FC-6E64F1DA8E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e16ede-0d2f-476f-8b3c-ec773834cc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Delta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Purchasing</dc:creator>
  <cp:keywords/>
  <dc:description/>
  <cp:lastModifiedBy>Crystal Beach</cp:lastModifiedBy>
  <cp:lastPrinted>2021-07-06T13:38:01Z</cp:lastPrinted>
  <dcterms:created xsi:type="dcterms:W3CDTF">2007-03-02T20:52:37Z</dcterms:created>
  <dcterms:modified xsi:type="dcterms:W3CDTF">2022-03-04T14:13:15Z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0x010100C0412215B79F6A4E8A6686C8539CCB3C</vt:lpwstr>
  </property>
</Properties>
</file>